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حساب ورشة الرخام هاني الحجار\"/>
    </mc:Choice>
  </mc:AlternateContent>
  <bookViews>
    <workbookView xWindow="0" yWindow="0" windowWidth="20700" windowHeight="723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4" i="2"/>
  <c r="Q32" i="1" l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5" i="1"/>
  <c r="P32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5" i="1"/>
  <c r="H6" i="1"/>
  <c r="H7" i="1"/>
  <c r="H8" i="1"/>
  <c r="H9" i="1"/>
  <c r="H10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F8" i="1"/>
  <c r="N31" i="1" l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E6" i="1"/>
  <c r="E7" i="1"/>
  <c r="E8" i="1"/>
  <c r="E9" i="1"/>
  <c r="E10" i="1"/>
  <c r="E11" i="1"/>
  <c r="H11" i="1" s="1"/>
  <c r="H32" i="1" s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5" i="1"/>
  <c r="N32" i="1" l="1"/>
  <c r="E32" i="1"/>
</calcChain>
</file>

<file path=xl/sharedStrings.xml><?xml version="1.0" encoding="utf-8"?>
<sst xmlns="http://schemas.openxmlformats.org/spreadsheetml/2006/main" count="103" uniqueCount="39">
  <si>
    <t>منيا فص 2سم</t>
  </si>
  <si>
    <t>منيا فص 4 سم</t>
  </si>
  <si>
    <t xml:space="preserve">سلفيا 2سم </t>
  </si>
  <si>
    <t>سلفيا 4 سم</t>
  </si>
  <si>
    <t>نيو حلايب 2سم</t>
  </si>
  <si>
    <t>نيو حلايب 4سم</t>
  </si>
  <si>
    <t xml:space="preserve">احمر اسواني 2سم </t>
  </si>
  <si>
    <t xml:space="preserve">احمر اسواني 4سم </t>
  </si>
  <si>
    <t>فيردي 2سم</t>
  </si>
  <si>
    <t xml:space="preserve">فيردي 4سم </t>
  </si>
  <si>
    <t>برتولو جولد 2سم</t>
  </si>
  <si>
    <t>تريستا 2سم</t>
  </si>
  <si>
    <t>اسود جلاكسي 2سم</t>
  </si>
  <si>
    <t>هودي 2سم</t>
  </si>
  <si>
    <t>هودي 4سم</t>
  </si>
  <si>
    <t xml:space="preserve">جاندولة 2سم </t>
  </si>
  <si>
    <t xml:space="preserve">جاندولة 4سم </t>
  </si>
  <si>
    <t xml:space="preserve">حلايب 2سم </t>
  </si>
  <si>
    <t xml:space="preserve">حلايب 4سم </t>
  </si>
  <si>
    <t>كرارة 2سم</t>
  </si>
  <si>
    <t xml:space="preserve">فرسان 2سم </t>
  </si>
  <si>
    <t>سفاجا 2سم</t>
  </si>
  <si>
    <t>رويل 2سم</t>
  </si>
  <si>
    <t>روزة نصر 2سم</t>
  </si>
  <si>
    <t>رمادي شركة 2سم</t>
  </si>
  <si>
    <t xml:space="preserve">اسم الصنف </t>
  </si>
  <si>
    <t>الكمية</t>
  </si>
  <si>
    <t xml:space="preserve">السعر علي ارضة </t>
  </si>
  <si>
    <t>منيا فص 3سم</t>
  </si>
  <si>
    <t>سليفا 3سم</t>
  </si>
  <si>
    <t xml:space="preserve">الاجمالي </t>
  </si>
  <si>
    <t xml:space="preserve">سعر البيع </t>
  </si>
  <si>
    <t xml:space="preserve">هامش الربح </t>
  </si>
  <si>
    <t>جرد شهر 11 -2023</t>
  </si>
  <si>
    <t>جرد شهر 6-2024</t>
  </si>
  <si>
    <t>الاجمالي بعد البيع</t>
  </si>
  <si>
    <t xml:space="preserve">رصيد اول </t>
  </si>
  <si>
    <t xml:space="preserve">رصيد اخر </t>
  </si>
  <si>
    <t xml:space="preserve">الفرق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</si>
</sst>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_-* #,##0\-;_-* &quot;-&quot;??_-;_-@_-"/>
    <numFmt numFmtId="165" formatCode="_-* #,##0.0_-;\-* #,##0.0_-;_-* &quot;-&quot;??_-;_-@_-"/>
    <numFmt numFmtId="166" formatCode="_-* #,##0.0\ _ج_._م_._‏_-;\-* #,##0.0\ _ج_._م_._‏_-;_-* &quot;-&quot;?\ _ج_._م_._‏_-;_-@_-"/>
    <numFmt numFmtId="167" formatCode="_-* #,##0_-;\-* #,##0_-;_-* &quot;-&quot;??_-;_-@_-"/>
  </numFmts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/>
      <sz val="16"/>
      <color theme="1"/>
      <name val="Calibri"/>
      <family val="2"/>
      <charset val="178"/>
      <scheme val="minor"/>
    </font>
    <font>
      <u/>
      <sz val="18"/>
      <color theme="1"/>
      <name val="Calibri"/>
      <family val="2"/>
      <charset val="17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165" fontId="0" fillId="0" borderId="0" xfId="1" applyNumberFormat="1" applyFont="1"/>
    <xf numFmtId="0" fontId="0" fillId="0" borderId="0" xfId="1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3" fillId="0" borderId="1" xfId="0" applyFont="1" applyBorder="1"/>
    <xf numFmtId="165" fontId="3" fillId="0" borderId="1" xfId="1" applyNumberFormat="1" applyFont="1" applyBorder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0" xfId="1" applyNumberFormat="1" applyFont="1" applyBorder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167" fontId="6" fillId="0" borderId="0" xfId="1" applyNumberFormat="1" applyFont="1" applyBorder="1" applyAlignment="1">
      <alignment horizontal="center" vertical="center"/>
    </xf>
    <xf numFmtId="167" fontId="3" fillId="0" borderId="1" xfId="1" applyNumberFormat="1" applyFont="1" applyBorder="1" applyAlignment="1">
      <alignment horizontal="center" vertical="center"/>
    </xf>
    <xf numFmtId="167" fontId="3" fillId="0" borderId="1" xfId="1" applyNumberFormat="1" applyFont="1" applyBorder="1"/>
    <xf numFmtId="167" fontId="4" fillId="0" borderId="1" xfId="1" applyNumberFormat="1" applyFont="1" applyBorder="1" applyAlignment="1">
      <alignment horizontal="center" vertical="center"/>
    </xf>
    <xf numFmtId="167" fontId="0" fillId="0" borderId="0" xfId="1" applyNumberFormat="1" applyFont="1"/>
    <xf numFmtId="166" fontId="3" fillId="0" borderId="1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0" fontId="3" fillId="0" borderId="0" xfId="1" applyNumberFormat="1" applyFont="1" applyBorder="1" applyAlignment="1">
      <alignment horizontal="center" vertical="center"/>
    </xf>
    <xf numFmtId="167" fontId="0" fillId="0" borderId="0" xfId="0" applyNumberFormat="1"/>
    <xf numFmtId="0" fontId="6" fillId="0" borderId="0" xfId="1" applyNumberFormat="1" applyFont="1" applyAlignment="1">
      <alignment horizontal="center" vertical="center"/>
    </xf>
    <xf numFmtId="0" fontId="6" fillId="0" borderId="2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6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2"/>
  <sheetViews>
    <sheetView showGridLines="0" rightToLeft="1" workbookViewId="0">
      <pane ySplit="4" topLeftCell="A26" activePane="bottomLeft" state="frozen"/>
      <selection pane="bottomLeft" activeCell="H35" sqref="H35"/>
    </sheetView>
  </sheetViews>
  <sheetFormatPr defaultRowHeight="15" x14ac:dyDescent="0.25"/>
  <cols>
    <col min="2" max="2" width="23.7109375" bestFit="1" customWidth="1"/>
    <col min="3" max="3" width="6.7109375" style="2" bestFit="1" customWidth="1"/>
    <col min="4" max="4" width="16.28515625" bestFit="1" customWidth="1"/>
    <col min="5" max="5" width="15.5703125" style="1" bestFit="1" customWidth="1"/>
    <col min="6" max="6" width="12.42578125" style="1" bestFit="1" customWidth="1"/>
    <col min="7" max="7" width="18.85546875" style="1" bestFit="1" customWidth="1"/>
    <col min="8" max="8" width="14.5703125" style="1" bestFit="1" customWidth="1"/>
    <col min="9" max="9" width="10.5703125" style="1" customWidth="1"/>
    <col min="11" max="11" width="23.7109375" bestFit="1" customWidth="1"/>
    <col min="12" max="12" width="6.5703125" bestFit="1" customWidth="1"/>
    <col min="13" max="13" width="16.140625" bestFit="1" customWidth="1"/>
    <col min="14" max="14" width="15.5703125" bestFit="1" customWidth="1"/>
    <col min="15" max="15" width="12.42578125" bestFit="1" customWidth="1"/>
    <col min="16" max="16" width="18.85546875" style="26" bestFit="1" customWidth="1"/>
    <col min="17" max="17" width="21" bestFit="1" customWidth="1"/>
  </cols>
  <sheetData>
    <row r="1" spans="2:17" ht="15" customHeight="1" x14ac:dyDescent="0.25">
      <c r="C1" s="32" t="s">
        <v>33</v>
      </c>
      <c r="D1" s="32"/>
      <c r="E1" s="32"/>
      <c r="F1" s="32"/>
      <c r="G1" s="19"/>
      <c r="L1" s="32" t="s">
        <v>34</v>
      </c>
      <c r="M1" s="32"/>
      <c r="N1" s="32"/>
      <c r="O1" s="32"/>
      <c r="P1" s="21"/>
    </row>
    <row r="2" spans="2:17" ht="15" customHeight="1" x14ac:dyDescent="0.25">
      <c r="C2" s="32"/>
      <c r="D2" s="32"/>
      <c r="E2" s="32"/>
      <c r="F2" s="32"/>
      <c r="G2" s="19"/>
      <c r="L2" s="32"/>
      <c r="M2" s="32"/>
      <c r="N2" s="32"/>
      <c r="O2" s="32"/>
      <c r="P2" s="21"/>
    </row>
    <row r="3" spans="2:17" ht="15" customHeight="1" x14ac:dyDescent="0.25">
      <c r="C3" s="33"/>
      <c r="D3" s="33"/>
      <c r="E3" s="33"/>
      <c r="F3" s="33"/>
      <c r="G3" s="20"/>
      <c r="L3" s="33"/>
      <c r="M3" s="33"/>
      <c r="N3" s="33"/>
      <c r="O3" s="33"/>
      <c r="P3" s="22"/>
    </row>
    <row r="4" spans="2:17" s="5" customFormat="1" ht="32.25" customHeight="1" x14ac:dyDescent="0.25">
      <c r="B4" s="6" t="s">
        <v>25</v>
      </c>
      <c r="C4" s="7" t="s">
        <v>26</v>
      </c>
      <c r="D4" s="6" t="s">
        <v>27</v>
      </c>
      <c r="E4" s="8" t="s">
        <v>30</v>
      </c>
      <c r="F4" s="8" t="s">
        <v>31</v>
      </c>
      <c r="G4" s="8" t="s">
        <v>35</v>
      </c>
      <c r="H4" s="8" t="s">
        <v>32</v>
      </c>
      <c r="I4" s="9"/>
      <c r="K4" s="6" t="s">
        <v>25</v>
      </c>
      <c r="L4" s="7" t="s">
        <v>26</v>
      </c>
      <c r="M4" s="6" t="s">
        <v>27</v>
      </c>
      <c r="N4" s="8" t="s">
        <v>30</v>
      </c>
      <c r="O4" s="8" t="s">
        <v>31</v>
      </c>
      <c r="P4" s="23" t="s">
        <v>35</v>
      </c>
      <c r="Q4" s="8" t="s">
        <v>32</v>
      </c>
    </row>
    <row r="5" spans="2:17" ht="21" x14ac:dyDescent="0.3">
      <c r="B5" s="3" t="s">
        <v>0</v>
      </c>
      <c r="C5" s="7">
        <v>268</v>
      </c>
      <c r="D5" s="10">
        <v>85</v>
      </c>
      <c r="E5" s="11">
        <f>C5*D5</f>
        <v>22780</v>
      </c>
      <c r="F5" s="11">
        <v>135</v>
      </c>
      <c r="G5" s="11">
        <f>C5*F5</f>
        <v>36180</v>
      </c>
      <c r="H5" s="11">
        <f>G5-E5</f>
        <v>13400</v>
      </c>
      <c r="K5" s="3" t="s">
        <v>0</v>
      </c>
      <c r="L5" s="7">
        <v>618</v>
      </c>
      <c r="M5" s="10">
        <v>120</v>
      </c>
      <c r="N5" s="11">
        <f>L5*M5</f>
        <v>74160</v>
      </c>
      <c r="O5" s="10">
        <v>170</v>
      </c>
      <c r="P5" s="24">
        <f>L5*O5</f>
        <v>105060</v>
      </c>
      <c r="Q5" s="27">
        <f>P5-N5</f>
        <v>30900</v>
      </c>
    </row>
    <row r="6" spans="2:17" ht="21" x14ac:dyDescent="0.3">
      <c r="B6" s="4" t="s">
        <v>1</v>
      </c>
      <c r="C6" s="7">
        <v>173</v>
      </c>
      <c r="D6" s="10">
        <v>155</v>
      </c>
      <c r="E6" s="11">
        <f t="shared" ref="E6:E31" si="0">C6*D6</f>
        <v>26815</v>
      </c>
      <c r="F6" s="11">
        <v>230</v>
      </c>
      <c r="G6" s="11">
        <f t="shared" ref="G6:G31" si="1">C6*F6</f>
        <v>39790</v>
      </c>
      <c r="H6" s="11">
        <f t="shared" ref="H6:H31" si="2">G6-E6</f>
        <v>12975</v>
      </c>
      <c r="K6" s="4" t="s">
        <v>1</v>
      </c>
      <c r="L6" s="7">
        <v>257</v>
      </c>
      <c r="M6" s="10">
        <v>190</v>
      </c>
      <c r="N6" s="11">
        <f t="shared" ref="N6:N31" si="3">L6*M6</f>
        <v>48830</v>
      </c>
      <c r="O6" s="10">
        <v>300</v>
      </c>
      <c r="P6" s="24">
        <f t="shared" ref="P6:P31" si="4">L6*O6</f>
        <v>77100</v>
      </c>
      <c r="Q6" s="27">
        <f t="shared" ref="Q6:Q31" si="5">P6-N6</f>
        <v>28270</v>
      </c>
    </row>
    <row r="7" spans="2:17" ht="21" x14ac:dyDescent="0.3">
      <c r="B7" s="3" t="s">
        <v>2</v>
      </c>
      <c r="C7" s="7">
        <v>131</v>
      </c>
      <c r="D7" s="10">
        <v>125</v>
      </c>
      <c r="E7" s="11">
        <f t="shared" si="0"/>
        <v>16375</v>
      </c>
      <c r="F7" s="11">
        <v>180</v>
      </c>
      <c r="G7" s="11">
        <f t="shared" si="1"/>
        <v>23580</v>
      </c>
      <c r="H7" s="11">
        <f t="shared" si="2"/>
        <v>7205</v>
      </c>
      <c r="K7" s="3" t="s">
        <v>2</v>
      </c>
      <c r="L7" s="7">
        <v>522</v>
      </c>
      <c r="M7" s="10">
        <v>150</v>
      </c>
      <c r="N7" s="11">
        <f t="shared" si="3"/>
        <v>78300</v>
      </c>
      <c r="O7" s="10">
        <v>200</v>
      </c>
      <c r="P7" s="24">
        <f t="shared" si="4"/>
        <v>104400</v>
      </c>
      <c r="Q7" s="27">
        <f t="shared" si="5"/>
        <v>26100</v>
      </c>
    </row>
    <row r="8" spans="2:17" ht="21" x14ac:dyDescent="0.3">
      <c r="B8" s="4" t="s">
        <v>3</v>
      </c>
      <c r="C8" s="7">
        <v>74.400000000000006</v>
      </c>
      <c r="D8" s="10">
        <v>185</v>
      </c>
      <c r="E8" s="11">
        <f t="shared" si="0"/>
        <v>13764.000000000002</v>
      </c>
      <c r="F8" s="11">
        <f>185+75</f>
        <v>260</v>
      </c>
      <c r="G8" s="11">
        <f t="shared" si="1"/>
        <v>19344</v>
      </c>
      <c r="H8" s="11">
        <f t="shared" si="2"/>
        <v>5579.9999999999982</v>
      </c>
      <c r="K8" s="4" t="s">
        <v>3</v>
      </c>
      <c r="L8" s="7">
        <v>200</v>
      </c>
      <c r="M8" s="10">
        <v>200</v>
      </c>
      <c r="N8" s="11">
        <f t="shared" si="3"/>
        <v>40000</v>
      </c>
      <c r="O8" s="10">
        <v>330</v>
      </c>
      <c r="P8" s="24">
        <f t="shared" si="4"/>
        <v>66000</v>
      </c>
      <c r="Q8" s="27">
        <f t="shared" si="5"/>
        <v>26000</v>
      </c>
    </row>
    <row r="9" spans="2:17" ht="21" x14ac:dyDescent="0.3">
      <c r="B9" s="3" t="s">
        <v>4</v>
      </c>
      <c r="C9" s="7">
        <v>91</v>
      </c>
      <c r="D9" s="10">
        <v>225</v>
      </c>
      <c r="E9" s="11">
        <f t="shared" si="0"/>
        <v>20475</v>
      </c>
      <c r="F9" s="11">
        <v>290</v>
      </c>
      <c r="G9" s="11">
        <f t="shared" si="1"/>
        <v>26390</v>
      </c>
      <c r="H9" s="11">
        <f t="shared" si="2"/>
        <v>5915</v>
      </c>
      <c r="K9" s="3" t="s">
        <v>4</v>
      </c>
      <c r="L9" s="7">
        <v>45</v>
      </c>
      <c r="M9" s="10">
        <v>270</v>
      </c>
      <c r="N9" s="11">
        <f t="shared" si="3"/>
        <v>12150</v>
      </c>
      <c r="O9" s="10">
        <v>370</v>
      </c>
      <c r="P9" s="24">
        <f t="shared" si="4"/>
        <v>16650</v>
      </c>
      <c r="Q9" s="27">
        <f t="shared" si="5"/>
        <v>4500</v>
      </c>
    </row>
    <row r="10" spans="2:17" ht="21" x14ac:dyDescent="0.3">
      <c r="B10" s="4" t="s">
        <v>5</v>
      </c>
      <c r="C10" s="7">
        <v>15</v>
      </c>
      <c r="D10" s="10">
        <v>360</v>
      </c>
      <c r="E10" s="11">
        <f t="shared" si="0"/>
        <v>5400</v>
      </c>
      <c r="F10" s="11">
        <v>460</v>
      </c>
      <c r="G10" s="11">
        <f t="shared" si="1"/>
        <v>6900</v>
      </c>
      <c r="H10" s="11">
        <f t="shared" si="2"/>
        <v>1500</v>
      </c>
      <c r="K10" s="4" t="s">
        <v>5</v>
      </c>
      <c r="L10" s="7">
        <v>10</v>
      </c>
      <c r="M10" s="10">
        <v>390</v>
      </c>
      <c r="N10" s="11">
        <f t="shared" si="3"/>
        <v>3900</v>
      </c>
      <c r="O10" s="10">
        <v>480</v>
      </c>
      <c r="P10" s="24">
        <f t="shared" si="4"/>
        <v>4800</v>
      </c>
      <c r="Q10" s="27">
        <f t="shared" si="5"/>
        <v>900</v>
      </c>
    </row>
    <row r="11" spans="2:17" ht="21" x14ac:dyDescent="0.3">
      <c r="B11" s="3" t="s">
        <v>6</v>
      </c>
      <c r="C11" s="7">
        <v>36</v>
      </c>
      <c r="D11" s="10">
        <v>348</v>
      </c>
      <c r="E11" s="11">
        <f t="shared" si="0"/>
        <v>12528</v>
      </c>
      <c r="F11" s="11">
        <v>410</v>
      </c>
      <c r="G11" s="11">
        <f t="shared" si="1"/>
        <v>14760</v>
      </c>
      <c r="H11" s="11">
        <f t="shared" si="2"/>
        <v>2232</v>
      </c>
      <c r="K11" s="3" t="s">
        <v>6</v>
      </c>
      <c r="L11" s="7">
        <v>27</v>
      </c>
      <c r="M11" s="10">
        <v>350</v>
      </c>
      <c r="N11" s="11">
        <f t="shared" si="3"/>
        <v>9450</v>
      </c>
      <c r="O11" s="10">
        <v>450</v>
      </c>
      <c r="P11" s="24">
        <f t="shared" si="4"/>
        <v>12150</v>
      </c>
      <c r="Q11" s="27">
        <f t="shared" si="5"/>
        <v>2700</v>
      </c>
    </row>
    <row r="12" spans="2:17" ht="21" x14ac:dyDescent="0.3">
      <c r="B12" s="4" t="s">
        <v>7</v>
      </c>
      <c r="C12" s="7">
        <v>0</v>
      </c>
      <c r="D12" s="10">
        <v>0</v>
      </c>
      <c r="E12" s="11">
        <f t="shared" si="0"/>
        <v>0</v>
      </c>
      <c r="F12" s="11">
        <v>0</v>
      </c>
      <c r="G12" s="11">
        <f t="shared" si="1"/>
        <v>0</v>
      </c>
      <c r="H12" s="11">
        <f t="shared" si="2"/>
        <v>0</v>
      </c>
      <c r="K12" s="4" t="s">
        <v>7</v>
      </c>
      <c r="L12" s="7">
        <v>0</v>
      </c>
      <c r="M12" s="10">
        <v>0</v>
      </c>
      <c r="N12" s="11">
        <f t="shared" si="3"/>
        <v>0</v>
      </c>
      <c r="O12" s="10">
        <v>0</v>
      </c>
      <c r="P12" s="24">
        <f t="shared" si="4"/>
        <v>0</v>
      </c>
      <c r="Q12" s="27">
        <f t="shared" si="5"/>
        <v>0</v>
      </c>
    </row>
    <row r="13" spans="2:17" ht="21" x14ac:dyDescent="0.3">
      <c r="B13" s="3" t="s">
        <v>8</v>
      </c>
      <c r="C13" s="7">
        <v>42</v>
      </c>
      <c r="D13" s="10">
        <v>350</v>
      </c>
      <c r="E13" s="11">
        <f t="shared" si="0"/>
        <v>14700</v>
      </c>
      <c r="F13" s="11">
        <v>450</v>
      </c>
      <c r="G13" s="11">
        <f t="shared" si="1"/>
        <v>18900</v>
      </c>
      <c r="H13" s="11">
        <f t="shared" si="2"/>
        <v>4200</v>
      </c>
      <c r="K13" s="3" t="s">
        <v>8</v>
      </c>
      <c r="L13" s="7">
        <v>38</v>
      </c>
      <c r="M13" s="10">
        <v>350</v>
      </c>
      <c r="N13" s="11">
        <f t="shared" si="3"/>
        <v>13300</v>
      </c>
      <c r="O13" s="10">
        <v>450</v>
      </c>
      <c r="P13" s="24">
        <f t="shared" si="4"/>
        <v>17100</v>
      </c>
      <c r="Q13" s="27">
        <f t="shared" si="5"/>
        <v>3800</v>
      </c>
    </row>
    <row r="14" spans="2:17" ht="21" x14ac:dyDescent="0.3">
      <c r="B14" s="4" t="s">
        <v>9</v>
      </c>
      <c r="C14" s="7">
        <v>0</v>
      </c>
      <c r="D14" s="10">
        <v>0</v>
      </c>
      <c r="E14" s="11">
        <f t="shared" si="0"/>
        <v>0</v>
      </c>
      <c r="F14" s="11">
        <v>0</v>
      </c>
      <c r="G14" s="11">
        <f t="shared" si="1"/>
        <v>0</v>
      </c>
      <c r="H14" s="11">
        <f t="shared" si="2"/>
        <v>0</v>
      </c>
      <c r="K14" s="4" t="s">
        <v>9</v>
      </c>
      <c r="L14" s="7">
        <v>0</v>
      </c>
      <c r="M14" s="10">
        <v>0</v>
      </c>
      <c r="N14" s="11">
        <f t="shared" si="3"/>
        <v>0</v>
      </c>
      <c r="O14" s="10">
        <v>0</v>
      </c>
      <c r="P14" s="24">
        <f t="shared" si="4"/>
        <v>0</v>
      </c>
      <c r="Q14" s="27">
        <f t="shared" si="5"/>
        <v>0</v>
      </c>
    </row>
    <row r="15" spans="2:17" ht="21" x14ac:dyDescent="0.3">
      <c r="B15" s="3" t="s">
        <v>10</v>
      </c>
      <c r="C15" s="7">
        <v>9</v>
      </c>
      <c r="D15" s="10">
        <v>3200</v>
      </c>
      <c r="E15" s="11">
        <f t="shared" si="0"/>
        <v>28800</v>
      </c>
      <c r="F15" s="11">
        <v>4200</v>
      </c>
      <c r="G15" s="11">
        <f t="shared" si="1"/>
        <v>37800</v>
      </c>
      <c r="H15" s="11">
        <f t="shared" si="2"/>
        <v>9000</v>
      </c>
      <c r="K15" s="3" t="s">
        <v>10</v>
      </c>
      <c r="L15" s="7">
        <v>4.5</v>
      </c>
      <c r="M15" s="10">
        <v>3200</v>
      </c>
      <c r="N15" s="11">
        <f t="shared" si="3"/>
        <v>14400</v>
      </c>
      <c r="O15" s="10">
        <v>5500</v>
      </c>
      <c r="P15" s="24">
        <f t="shared" si="4"/>
        <v>24750</v>
      </c>
      <c r="Q15" s="27">
        <f t="shared" si="5"/>
        <v>10350</v>
      </c>
    </row>
    <row r="16" spans="2:17" ht="21" x14ac:dyDescent="0.3">
      <c r="B16" s="4" t="s">
        <v>11</v>
      </c>
      <c r="C16" s="7">
        <v>0</v>
      </c>
      <c r="D16" s="10">
        <v>0</v>
      </c>
      <c r="E16" s="11">
        <f t="shared" si="0"/>
        <v>0</v>
      </c>
      <c r="F16" s="11">
        <v>0</v>
      </c>
      <c r="G16" s="11">
        <f t="shared" si="1"/>
        <v>0</v>
      </c>
      <c r="H16" s="11">
        <f t="shared" si="2"/>
        <v>0</v>
      </c>
      <c r="K16" s="4" t="s">
        <v>11</v>
      </c>
      <c r="L16" s="7">
        <v>0</v>
      </c>
      <c r="M16" s="10">
        <v>0</v>
      </c>
      <c r="N16" s="11">
        <f t="shared" si="3"/>
        <v>0</v>
      </c>
      <c r="O16" s="10">
        <v>0</v>
      </c>
      <c r="P16" s="24">
        <f t="shared" si="4"/>
        <v>0</v>
      </c>
      <c r="Q16" s="27">
        <f t="shared" si="5"/>
        <v>0</v>
      </c>
    </row>
    <row r="17" spans="2:17" ht="21" x14ac:dyDescent="0.3">
      <c r="B17" s="3" t="s">
        <v>12</v>
      </c>
      <c r="C17" s="7">
        <v>0</v>
      </c>
      <c r="D17" s="10">
        <v>0</v>
      </c>
      <c r="E17" s="11">
        <f t="shared" si="0"/>
        <v>0</v>
      </c>
      <c r="F17" s="11">
        <v>0</v>
      </c>
      <c r="G17" s="11">
        <f t="shared" si="1"/>
        <v>0</v>
      </c>
      <c r="H17" s="11">
        <f t="shared" si="2"/>
        <v>0</v>
      </c>
      <c r="K17" s="3" t="s">
        <v>12</v>
      </c>
      <c r="L17" s="7">
        <v>0</v>
      </c>
      <c r="M17" s="10">
        <v>0</v>
      </c>
      <c r="N17" s="11">
        <f t="shared" si="3"/>
        <v>0</v>
      </c>
      <c r="O17" s="10">
        <v>0</v>
      </c>
      <c r="P17" s="24">
        <f t="shared" si="4"/>
        <v>0</v>
      </c>
      <c r="Q17" s="27">
        <f t="shared" si="5"/>
        <v>0</v>
      </c>
    </row>
    <row r="18" spans="2:17" ht="21" x14ac:dyDescent="0.3">
      <c r="B18" s="4" t="s">
        <v>13</v>
      </c>
      <c r="C18" s="7">
        <v>35</v>
      </c>
      <c r="D18" s="10">
        <v>180</v>
      </c>
      <c r="E18" s="11">
        <f t="shared" si="0"/>
        <v>6300</v>
      </c>
      <c r="F18" s="11">
        <v>250</v>
      </c>
      <c r="G18" s="11">
        <f t="shared" si="1"/>
        <v>8750</v>
      </c>
      <c r="H18" s="11">
        <f t="shared" si="2"/>
        <v>2450</v>
      </c>
      <c r="K18" s="4" t="s">
        <v>13</v>
      </c>
      <c r="L18" s="7">
        <v>17</v>
      </c>
      <c r="M18" s="10">
        <v>180</v>
      </c>
      <c r="N18" s="11">
        <f t="shared" si="3"/>
        <v>3060</v>
      </c>
      <c r="O18" s="10">
        <v>325</v>
      </c>
      <c r="P18" s="24">
        <f t="shared" si="4"/>
        <v>5525</v>
      </c>
      <c r="Q18" s="27">
        <f t="shared" si="5"/>
        <v>2465</v>
      </c>
    </row>
    <row r="19" spans="2:17" ht="21" x14ac:dyDescent="0.3">
      <c r="B19" s="3" t="s">
        <v>14</v>
      </c>
      <c r="C19" s="7">
        <v>0</v>
      </c>
      <c r="D19" s="10">
        <v>0</v>
      </c>
      <c r="E19" s="11">
        <f t="shared" si="0"/>
        <v>0</v>
      </c>
      <c r="F19" s="11">
        <v>0</v>
      </c>
      <c r="G19" s="11">
        <f t="shared" si="1"/>
        <v>0</v>
      </c>
      <c r="H19" s="11">
        <f t="shared" si="2"/>
        <v>0</v>
      </c>
      <c r="K19" s="3" t="s">
        <v>14</v>
      </c>
      <c r="L19" s="7">
        <v>0</v>
      </c>
      <c r="M19" s="10">
        <v>0</v>
      </c>
      <c r="N19" s="11">
        <f t="shared" si="3"/>
        <v>0</v>
      </c>
      <c r="O19" s="10">
        <v>0</v>
      </c>
      <c r="P19" s="24">
        <f t="shared" si="4"/>
        <v>0</v>
      </c>
      <c r="Q19" s="27">
        <f t="shared" si="5"/>
        <v>0</v>
      </c>
    </row>
    <row r="20" spans="2:17" ht="21" x14ac:dyDescent="0.3">
      <c r="B20" s="4" t="s">
        <v>15</v>
      </c>
      <c r="C20" s="7">
        <v>0</v>
      </c>
      <c r="D20" s="10">
        <v>0</v>
      </c>
      <c r="E20" s="11">
        <f t="shared" si="0"/>
        <v>0</v>
      </c>
      <c r="F20" s="11">
        <v>0</v>
      </c>
      <c r="G20" s="11">
        <f t="shared" si="1"/>
        <v>0</v>
      </c>
      <c r="H20" s="11">
        <f t="shared" si="2"/>
        <v>0</v>
      </c>
      <c r="K20" s="4" t="s">
        <v>15</v>
      </c>
      <c r="L20" s="7">
        <v>0</v>
      </c>
      <c r="M20" s="10">
        <v>0</v>
      </c>
      <c r="N20" s="11">
        <f t="shared" si="3"/>
        <v>0</v>
      </c>
      <c r="O20" s="10">
        <v>0</v>
      </c>
      <c r="P20" s="24">
        <f t="shared" si="4"/>
        <v>0</v>
      </c>
      <c r="Q20" s="27">
        <f t="shared" si="5"/>
        <v>0</v>
      </c>
    </row>
    <row r="21" spans="2:17" ht="21" x14ac:dyDescent="0.3">
      <c r="B21" s="3" t="s">
        <v>16</v>
      </c>
      <c r="C21" s="7">
        <v>0</v>
      </c>
      <c r="D21" s="10">
        <v>0</v>
      </c>
      <c r="E21" s="11">
        <f t="shared" si="0"/>
        <v>0</v>
      </c>
      <c r="F21" s="11">
        <v>0</v>
      </c>
      <c r="G21" s="11">
        <f t="shared" si="1"/>
        <v>0</v>
      </c>
      <c r="H21" s="11">
        <f t="shared" si="2"/>
        <v>0</v>
      </c>
      <c r="K21" s="3" t="s">
        <v>16</v>
      </c>
      <c r="L21" s="7">
        <v>0</v>
      </c>
      <c r="M21" s="10">
        <v>0</v>
      </c>
      <c r="N21" s="11">
        <f t="shared" si="3"/>
        <v>0</v>
      </c>
      <c r="O21" s="10">
        <v>0</v>
      </c>
      <c r="P21" s="24">
        <f t="shared" si="4"/>
        <v>0</v>
      </c>
      <c r="Q21" s="27">
        <f t="shared" si="5"/>
        <v>0</v>
      </c>
    </row>
    <row r="22" spans="2:17" ht="21" x14ac:dyDescent="0.3">
      <c r="B22" s="4" t="s">
        <v>17</v>
      </c>
      <c r="C22" s="7">
        <v>0</v>
      </c>
      <c r="D22" s="10">
        <v>0</v>
      </c>
      <c r="E22" s="11">
        <f t="shared" si="0"/>
        <v>0</v>
      </c>
      <c r="F22" s="11">
        <v>0</v>
      </c>
      <c r="G22" s="11">
        <f t="shared" si="1"/>
        <v>0</v>
      </c>
      <c r="H22" s="11">
        <f t="shared" si="2"/>
        <v>0</v>
      </c>
      <c r="K22" s="4" t="s">
        <v>17</v>
      </c>
      <c r="L22" s="7">
        <v>0</v>
      </c>
      <c r="M22" s="10">
        <v>0</v>
      </c>
      <c r="N22" s="11">
        <f t="shared" si="3"/>
        <v>0</v>
      </c>
      <c r="O22" s="10">
        <v>0</v>
      </c>
      <c r="P22" s="24">
        <f t="shared" si="4"/>
        <v>0</v>
      </c>
      <c r="Q22" s="27">
        <f t="shared" si="5"/>
        <v>0</v>
      </c>
    </row>
    <row r="23" spans="2:17" ht="21" x14ac:dyDescent="0.3">
      <c r="B23" s="3" t="s">
        <v>18</v>
      </c>
      <c r="C23" s="7">
        <v>0</v>
      </c>
      <c r="D23" s="10">
        <v>0</v>
      </c>
      <c r="E23" s="11">
        <f t="shared" si="0"/>
        <v>0</v>
      </c>
      <c r="F23" s="11">
        <v>0</v>
      </c>
      <c r="G23" s="11">
        <f t="shared" si="1"/>
        <v>0</v>
      </c>
      <c r="H23" s="11">
        <f t="shared" si="2"/>
        <v>0</v>
      </c>
      <c r="K23" s="3" t="s">
        <v>18</v>
      </c>
      <c r="L23" s="7">
        <v>0</v>
      </c>
      <c r="M23" s="10">
        <v>0</v>
      </c>
      <c r="N23" s="11">
        <f t="shared" si="3"/>
        <v>0</v>
      </c>
      <c r="O23" s="10">
        <v>0</v>
      </c>
      <c r="P23" s="24">
        <f t="shared" si="4"/>
        <v>0</v>
      </c>
      <c r="Q23" s="27">
        <f t="shared" si="5"/>
        <v>0</v>
      </c>
    </row>
    <row r="24" spans="2:17" ht="21" x14ac:dyDescent="0.3">
      <c r="B24" s="4" t="s">
        <v>19</v>
      </c>
      <c r="C24" s="7">
        <v>0</v>
      </c>
      <c r="D24" s="10">
        <v>0</v>
      </c>
      <c r="E24" s="11">
        <f t="shared" si="0"/>
        <v>0</v>
      </c>
      <c r="F24" s="11">
        <v>0</v>
      </c>
      <c r="G24" s="11">
        <f t="shared" si="1"/>
        <v>0</v>
      </c>
      <c r="H24" s="11">
        <f t="shared" si="2"/>
        <v>0</v>
      </c>
      <c r="K24" s="4" t="s">
        <v>19</v>
      </c>
      <c r="L24" s="7">
        <v>0</v>
      </c>
      <c r="M24" s="10">
        <v>0</v>
      </c>
      <c r="N24" s="11">
        <f t="shared" si="3"/>
        <v>0</v>
      </c>
      <c r="O24" s="10">
        <v>0</v>
      </c>
      <c r="P24" s="24">
        <f t="shared" si="4"/>
        <v>0</v>
      </c>
      <c r="Q24" s="27">
        <f t="shared" si="5"/>
        <v>0</v>
      </c>
    </row>
    <row r="25" spans="2:17" ht="21" x14ac:dyDescent="0.3">
      <c r="B25" s="3" t="s">
        <v>20</v>
      </c>
      <c r="C25" s="7">
        <v>45</v>
      </c>
      <c r="D25" s="10">
        <v>230</v>
      </c>
      <c r="E25" s="11">
        <f t="shared" si="0"/>
        <v>10350</v>
      </c>
      <c r="F25" s="11">
        <v>330</v>
      </c>
      <c r="G25" s="11">
        <f t="shared" si="1"/>
        <v>14850</v>
      </c>
      <c r="H25" s="11">
        <f t="shared" si="2"/>
        <v>4500</v>
      </c>
      <c r="K25" s="3" t="s">
        <v>20</v>
      </c>
      <c r="L25" s="7">
        <v>12</v>
      </c>
      <c r="M25" s="10">
        <v>230</v>
      </c>
      <c r="N25" s="11">
        <f t="shared" si="3"/>
        <v>2760</v>
      </c>
      <c r="O25" s="10">
        <v>360</v>
      </c>
      <c r="P25" s="24">
        <f t="shared" si="4"/>
        <v>4320</v>
      </c>
      <c r="Q25" s="27">
        <f t="shared" si="5"/>
        <v>1560</v>
      </c>
    </row>
    <row r="26" spans="2:17" ht="21" x14ac:dyDescent="0.3">
      <c r="B26" s="4" t="s">
        <v>21</v>
      </c>
      <c r="C26" s="7">
        <v>26</v>
      </c>
      <c r="D26" s="10">
        <v>240</v>
      </c>
      <c r="E26" s="11">
        <f t="shared" si="0"/>
        <v>6240</v>
      </c>
      <c r="F26" s="11">
        <v>300</v>
      </c>
      <c r="G26" s="11">
        <f t="shared" si="1"/>
        <v>7800</v>
      </c>
      <c r="H26" s="11">
        <f t="shared" si="2"/>
        <v>1560</v>
      </c>
      <c r="K26" s="4" t="s">
        <v>21</v>
      </c>
      <c r="L26" s="7">
        <v>15</v>
      </c>
      <c r="M26" s="10">
        <v>240</v>
      </c>
      <c r="N26" s="11">
        <f t="shared" si="3"/>
        <v>3600</v>
      </c>
      <c r="O26" s="10">
        <v>360</v>
      </c>
      <c r="P26" s="24">
        <f t="shared" si="4"/>
        <v>5400</v>
      </c>
      <c r="Q26" s="27">
        <f t="shared" si="5"/>
        <v>1800</v>
      </c>
    </row>
    <row r="27" spans="2:17" ht="21" x14ac:dyDescent="0.3">
      <c r="B27" s="3" t="s">
        <v>22</v>
      </c>
      <c r="C27" s="7">
        <v>19</v>
      </c>
      <c r="D27" s="10">
        <v>290</v>
      </c>
      <c r="E27" s="11">
        <f t="shared" si="0"/>
        <v>5510</v>
      </c>
      <c r="F27" s="11">
        <v>390</v>
      </c>
      <c r="G27" s="11">
        <f t="shared" si="1"/>
        <v>7410</v>
      </c>
      <c r="H27" s="11">
        <f t="shared" si="2"/>
        <v>1900</v>
      </c>
      <c r="K27" s="3" t="s">
        <v>22</v>
      </c>
      <c r="L27" s="7">
        <v>3</v>
      </c>
      <c r="M27" s="10">
        <v>290</v>
      </c>
      <c r="N27" s="11">
        <f t="shared" si="3"/>
        <v>870</v>
      </c>
      <c r="O27" s="10">
        <v>400</v>
      </c>
      <c r="P27" s="24">
        <f t="shared" si="4"/>
        <v>1200</v>
      </c>
      <c r="Q27" s="27">
        <f t="shared" si="5"/>
        <v>330</v>
      </c>
    </row>
    <row r="28" spans="2:17" ht="21" x14ac:dyDescent="0.3">
      <c r="B28" s="4" t="s">
        <v>23</v>
      </c>
      <c r="C28" s="7">
        <v>15</v>
      </c>
      <c r="D28" s="10">
        <v>185</v>
      </c>
      <c r="E28" s="11">
        <f t="shared" si="0"/>
        <v>2775</v>
      </c>
      <c r="F28" s="11">
        <v>285</v>
      </c>
      <c r="G28" s="11">
        <f t="shared" si="1"/>
        <v>4275</v>
      </c>
      <c r="H28" s="11">
        <f t="shared" si="2"/>
        <v>1500</v>
      </c>
      <c r="K28" s="4" t="s">
        <v>23</v>
      </c>
      <c r="L28" s="7">
        <v>16.8</v>
      </c>
      <c r="M28" s="10">
        <v>185</v>
      </c>
      <c r="N28" s="11">
        <f t="shared" si="3"/>
        <v>3108</v>
      </c>
      <c r="O28" s="10">
        <v>320</v>
      </c>
      <c r="P28" s="24">
        <f t="shared" si="4"/>
        <v>5376</v>
      </c>
      <c r="Q28" s="27">
        <f t="shared" si="5"/>
        <v>2268</v>
      </c>
    </row>
    <row r="29" spans="2:17" ht="21" x14ac:dyDescent="0.3">
      <c r="B29" s="3" t="s">
        <v>24</v>
      </c>
      <c r="C29" s="7">
        <v>8</v>
      </c>
      <c r="D29" s="10">
        <v>320</v>
      </c>
      <c r="E29" s="11">
        <f t="shared" si="0"/>
        <v>2560</v>
      </c>
      <c r="F29" s="11">
        <v>420</v>
      </c>
      <c r="G29" s="11">
        <f t="shared" si="1"/>
        <v>3360</v>
      </c>
      <c r="H29" s="11">
        <f t="shared" si="2"/>
        <v>800</v>
      </c>
      <c r="K29" s="3" t="s">
        <v>24</v>
      </c>
      <c r="L29" s="7">
        <v>5</v>
      </c>
      <c r="M29" s="10">
        <v>320</v>
      </c>
      <c r="N29" s="11">
        <f t="shared" si="3"/>
        <v>1600</v>
      </c>
      <c r="O29" s="10">
        <v>400</v>
      </c>
      <c r="P29" s="24">
        <f t="shared" si="4"/>
        <v>2000</v>
      </c>
      <c r="Q29" s="27">
        <f t="shared" si="5"/>
        <v>400</v>
      </c>
    </row>
    <row r="30" spans="2:17" ht="21" x14ac:dyDescent="0.3">
      <c r="B30" s="4" t="s">
        <v>28</v>
      </c>
      <c r="C30" s="7">
        <v>0</v>
      </c>
      <c r="D30" s="10"/>
      <c r="E30" s="11">
        <f t="shared" si="0"/>
        <v>0</v>
      </c>
      <c r="F30" s="11">
        <v>0</v>
      </c>
      <c r="G30" s="11">
        <f t="shared" si="1"/>
        <v>0</v>
      </c>
      <c r="H30" s="11">
        <f t="shared" si="2"/>
        <v>0</v>
      </c>
      <c r="K30" s="4" t="s">
        <v>28</v>
      </c>
      <c r="L30" s="7">
        <v>126</v>
      </c>
      <c r="M30" s="10">
        <v>170</v>
      </c>
      <c r="N30" s="11">
        <f t="shared" si="3"/>
        <v>21420</v>
      </c>
      <c r="O30" s="10">
        <v>270</v>
      </c>
      <c r="P30" s="24">
        <f t="shared" si="4"/>
        <v>34020</v>
      </c>
      <c r="Q30" s="27">
        <f t="shared" si="5"/>
        <v>12600</v>
      </c>
    </row>
    <row r="31" spans="2:17" ht="21" x14ac:dyDescent="0.3">
      <c r="B31" s="3" t="s">
        <v>29</v>
      </c>
      <c r="C31" s="7">
        <v>0</v>
      </c>
      <c r="D31" s="10"/>
      <c r="E31" s="11">
        <f t="shared" si="0"/>
        <v>0</v>
      </c>
      <c r="F31" s="11">
        <v>0</v>
      </c>
      <c r="G31" s="11">
        <f t="shared" si="1"/>
        <v>0</v>
      </c>
      <c r="H31" s="11">
        <f t="shared" si="2"/>
        <v>0</v>
      </c>
      <c r="K31" s="3" t="s">
        <v>29</v>
      </c>
      <c r="L31" s="7">
        <v>72</v>
      </c>
      <c r="M31" s="10">
        <v>190</v>
      </c>
      <c r="N31" s="11">
        <f t="shared" si="3"/>
        <v>13680</v>
      </c>
      <c r="O31" s="10">
        <v>290</v>
      </c>
      <c r="P31" s="24">
        <f t="shared" si="4"/>
        <v>20880</v>
      </c>
      <c r="Q31" s="27">
        <f t="shared" si="5"/>
        <v>7200</v>
      </c>
    </row>
    <row r="32" spans="2:17" s="12" customFormat="1" ht="33" customHeight="1" x14ac:dyDescent="0.25">
      <c r="B32" s="18" t="s">
        <v>30</v>
      </c>
      <c r="C32" s="14"/>
      <c r="D32" s="13"/>
      <c r="E32" s="15">
        <f>SUM(E5:E31)</f>
        <v>195372</v>
      </c>
      <c r="F32" s="15"/>
      <c r="G32" s="15"/>
      <c r="H32" s="15">
        <f>SUM(H5:H31)</f>
        <v>74717</v>
      </c>
      <c r="I32" s="16"/>
      <c r="K32" s="18" t="s">
        <v>30</v>
      </c>
      <c r="L32" s="13"/>
      <c r="M32" s="13"/>
      <c r="N32" s="17">
        <f>SUM(N5:N31)</f>
        <v>344588</v>
      </c>
      <c r="O32" s="13"/>
      <c r="P32" s="25">
        <f>SUM(P5:P31)</f>
        <v>506731</v>
      </c>
      <c r="Q32" s="28">
        <f>SUM(Q5:Q31)</f>
        <v>162143</v>
      </c>
    </row>
  </sheetData>
  <mergeCells count="2">
    <mergeCell ref="C1:F3"/>
    <mergeCell ref="L1:O3"/>
  </mergeCells>
  <conditionalFormatting sqref="B5:B29">
    <cfRule type="expression" dxfId="5" priority="6">
      <formula>$S5=1</formula>
    </cfRule>
  </conditionalFormatting>
  <conditionalFormatting sqref="B30:B31">
    <cfRule type="expression" dxfId="4" priority="3">
      <formula>$S30=1</formula>
    </cfRule>
  </conditionalFormatting>
  <conditionalFormatting sqref="K5:K29">
    <cfRule type="expression" dxfId="3" priority="2">
      <formula>$S5=1</formula>
    </cfRule>
  </conditionalFormatting>
  <conditionalFormatting sqref="K30:K31">
    <cfRule type="expression" dxfId="2" priority="1">
      <formula>$S30=1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6"/>
  <sheetViews>
    <sheetView rightToLeft="1" tabSelected="1" workbookViewId="0">
      <selection activeCell="E23" sqref="E23"/>
    </sheetView>
  </sheetViews>
  <sheetFormatPr defaultRowHeight="15" x14ac:dyDescent="0.25"/>
  <cols>
    <col min="2" max="2" width="23.7109375" bestFit="1" customWidth="1"/>
    <col min="3" max="3" width="15.85546875" customWidth="1"/>
    <col min="4" max="5" width="18.140625" customWidth="1"/>
    <col min="6" max="6" width="10.7109375" customWidth="1"/>
    <col min="7" max="7" width="10.5703125" style="1" bestFit="1" customWidth="1"/>
    <col min="8" max="8" width="11.5703125" style="1" bestFit="1" customWidth="1"/>
    <col min="10" max="10" width="14.42578125" bestFit="1" customWidth="1"/>
  </cols>
  <sheetData>
    <row r="3" spans="2:6" ht="18.75" x14ac:dyDescent="0.25">
      <c r="B3" s="6" t="s">
        <v>25</v>
      </c>
      <c r="C3" s="7" t="s">
        <v>36</v>
      </c>
      <c r="D3" s="7" t="s">
        <v>37</v>
      </c>
      <c r="E3" s="7" t="s">
        <v>38</v>
      </c>
      <c r="F3" s="30"/>
    </row>
    <row r="4" spans="2:6" ht="21" x14ac:dyDescent="0.25">
      <c r="B4" s="3" t="s">
        <v>0</v>
      </c>
      <c r="C4" s="7">
        <v>618</v>
      </c>
      <c r="D4" s="7">
        <v>600</v>
      </c>
      <c r="E4" s="7">
        <f>D4-C4</f>
        <v>-18</v>
      </c>
      <c r="F4" s="30"/>
    </row>
    <row r="5" spans="2:6" ht="21" x14ac:dyDescent="0.25">
      <c r="B5" s="4" t="s">
        <v>1</v>
      </c>
      <c r="C5" s="7">
        <v>257</v>
      </c>
      <c r="D5" s="7">
        <v>370</v>
      </c>
      <c r="E5" s="7">
        <f t="shared" ref="E5:E30" si="0">D5-C5</f>
        <v>113</v>
      </c>
      <c r="F5" s="30"/>
    </row>
    <row r="6" spans="2:6" ht="21" x14ac:dyDescent="0.25">
      <c r="B6" s="3" t="s">
        <v>2</v>
      </c>
      <c r="C6" s="7">
        <v>522</v>
      </c>
      <c r="D6" s="7">
        <v>225</v>
      </c>
      <c r="E6" s="7">
        <f t="shared" si="0"/>
        <v>-297</v>
      </c>
      <c r="F6" s="30"/>
    </row>
    <row r="7" spans="2:6" ht="21" x14ac:dyDescent="0.25">
      <c r="B7" s="4" t="s">
        <v>3</v>
      </c>
      <c r="C7" s="7">
        <v>200</v>
      </c>
      <c r="D7" s="7">
        <v>96</v>
      </c>
      <c r="E7" s="7">
        <f t="shared" si="0"/>
        <v>-104</v>
      </c>
      <c r="F7" s="30"/>
    </row>
    <row r="8" spans="2:6" ht="21" x14ac:dyDescent="0.25">
      <c r="B8" s="3" t="s">
        <v>4</v>
      </c>
      <c r="C8" s="7">
        <v>45</v>
      </c>
      <c r="D8" s="7">
        <v>57.5</v>
      </c>
      <c r="E8" s="7">
        <f t="shared" si="0"/>
        <v>12.5</v>
      </c>
      <c r="F8" s="30"/>
    </row>
    <row r="9" spans="2:6" ht="21" x14ac:dyDescent="0.25">
      <c r="B9" s="4" t="s">
        <v>5</v>
      </c>
      <c r="C9" s="7">
        <v>10</v>
      </c>
      <c r="D9" s="7">
        <v>10</v>
      </c>
      <c r="E9" s="7">
        <f t="shared" si="0"/>
        <v>0</v>
      </c>
      <c r="F9" s="30"/>
    </row>
    <row r="10" spans="2:6" ht="21" x14ac:dyDescent="0.25">
      <c r="B10" s="3" t="s">
        <v>6</v>
      </c>
      <c r="C10" s="7">
        <v>36</v>
      </c>
      <c r="D10" s="7">
        <v>36</v>
      </c>
      <c r="E10" s="7">
        <f t="shared" si="0"/>
        <v>0</v>
      </c>
      <c r="F10" s="30"/>
    </row>
    <row r="11" spans="2:6" ht="21" x14ac:dyDescent="0.25">
      <c r="B11" s="4" t="s">
        <v>7</v>
      </c>
      <c r="C11" s="7">
        <v>0</v>
      </c>
      <c r="D11" s="7">
        <v>0</v>
      </c>
      <c r="E11" s="7">
        <f t="shared" si="0"/>
        <v>0</v>
      </c>
      <c r="F11" s="30"/>
    </row>
    <row r="12" spans="2:6" ht="21" x14ac:dyDescent="0.25">
      <c r="B12" s="3" t="s">
        <v>8</v>
      </c>
      <c r="C12" s="7">
        <v>38</v>
      </c>
      <c r="D12" s="7">
        <v>38</v>
      </c>
      <c r="E12" s="7">
        <f t="shared" si="0"/>
        <v>0</v>
      </c>
      <c r="F12" s="30"/>
    </row>
    <row r="13" spans="2:6" ht="21" x14ac:dyDescent="0.25">
      <c r="B13" s="4" t="s">
        <v>9</v>
      </c>
      <c r="C13" s="7">
        <v>0</v>
      </c>
      <c r="D13" s="7">
        <v>0</v>
      </c>
      <c r="E13" s="7">
        <f t="shared" si="0"/>
        <v>0</v>
      </c>
      <c r="F13" s="30"/>
    </row>
    <row r="14" spans="2:6" ht="21" x14ac:dyDescent="0.25">
      <c r="B14" s="3" t="s">
        <v>10</v>
      </c>
      <c r="C14" s="7">
        <v>4.5</v>
      </c>
      <c r="D14" s="7">
        <v>4.5</v>
      </c>
      <c r="E14" s="7">
        <f t="shared" si="0"/>
        <v>0</v>
      </c>
      <c r="F14" s="30"/>
    </row>
    <row r="15" spans="2:6" ht="21" x14ac:dyDescent="0.25">
      <c r="B15" s="4" t="s">
        <v>11</v>
      </c>
      <c r="C15" s="7">
        <v>0</v>
      </c>
      <c r="D15" s="7">
        <v>0</v>
      </c>
      <c r="E15" s="7">
        <f t="shared" si="0"/>
        <v>0</v>
      </c>
      <c r="F15" s="30"/>
    </row>
    <row r="16" spans="2:6" ht="21" x14ac:dyDescent="0.25">
      <c r="B16" s="3" t="s">
        <v>12</v>
      </c>
      <c r="C16" s="7">
        <v>0</v>
      </c>
      <c r="D16" s="7">
        <v>3</v>
      </c>
      <c r="E16" s="7">
        <f t="shared" si="0"/>
        <v>3</v>
      </c>
      <c r="F16" s="30"/>
    </row>
    <row r="17" spans="2:10" ht="21" x14ac:dyDescent="0.25">
      <c r="B17" s="4" t="s">
        <v>13</v>
      </c>
      <c r="C17" s="7">
        <v>17</v>
      </c>
      <c r="D17" s="7">
        <v>17</v>
      </c>
      <c r="E17" s="7">
        <f t="shared" si="0"/>
        <v>0</v>
      </c>
      <c r="F17" s="30"/>
    </row>
    <row r="18" spans="2:10" ht="21" x14ac:dyDescent="0.25">
      <c r="B18" s="3" t="s">
        <v>14</v>
      </c>
      <c r="C18" s="7">
        <v>0</v>
      </c>
      <c r="D18" s="7">
        <v>0</v>
      </c>
      <c r="E18" s="7">
        <f t="shared" si="0"/>
        <v>0</v>
      </c>
      <c r="F18" s="30"/>
    </row>
    <row r="19" spans="2:10" ht="21" x14ac:dyDescent="0.25">
      <c r="B19" s="4" t="s">
        <v>15</v>
      </c>
      <c r="C19" s="7">
        <v>0</v>
      </c>
      <c r="D19" s="7">
        <v>0</v>
      </c>
      <c r="E19" s="7">
        <f t="shared" si="0"/>
        <v>0</v>
      </c>
      <c r="F19" s="30"/>
    </row>
    <row r="20" spans="2:10" ht="21" x14ac:dyDescent="0.25">
      <c r="B20" s="3" t="s">
        <v>16</v>
      </c>
      <c r="C20" s="7">
        <v>0</v>
      </c>
      <c r="D20" s="7">
        <v>0</v>
      </c>
      <c r="E20" s="7">
        <f t="shared" si="0"/>
        <v>0</v>
      </c>
      <c r="F20" s="30"/>
    </row>
    <row r="21" spans="2:10" ht="21" x14ac:dyDescent="0.25">
      <c r="B21" s="4" t="s">
        <v>17</v>
      </c>
      <c r="C21" s="7">
        <v>0</v>
      </c>
      <c r="D21" s="7">
        <v>0</v>
      </c>
      <c r="E21" s="7">
        <f t="shared" si="0"/>
        <v>0</v>
      </c>
      <c r="F21" s="30"/>
    </row>
    <row r="22" spans="2:10" ht="21" x14ac:dyDescent="0.25">
      <c r="B22" s="3" t="s">
        <v>18</v>
      </c>
      <c r="C22" s="7">
        <v>0</v>
      </c>
      <c r="D22" s="7">
        <v>0</v>
      </c>
      <c r="E22" s="7">
        <f t="shared" si="0"/>
        <v>0</v>
      </c>
      <c r="F22" s="30"/>
    </row>
    <row r="23" spans="2:10" ht="21" x14ac:dyDescent="0.25">
      <c r="B23" s="4" t="s">
        <v>19</v>
      </c>
      <c r="C23" s="7">
        <v>0</v>
      </c>
      <c r="D23" s="7">
        <v>15</v>
      </c>
      <c r="E23" s="7">
        <f t="shared" si="0"/>
        <v>15</v>
      </c>
      <c r="F23" s="30"/>
    </row>
    <row r="24" spans="2:10" ht="21" x14ac:dyDescent="0.25">
      <c r="B24" s="3" t="s">
        <v>20</v>
      </c>
      <c r="C24" s="7">
        <v>12</v>
      </c>
      <c r="D24" s="7">
        <v>12</v>
      </c>
      <c r="E24" s="7">
        <f t="shared" si="0"/>
        <v>0</v>
      </c>
      <c r="F24" s="30"/>
    </row>
    <row r="25" spans="2:10" ht="21" x14ac:dyDescent="0.25">
      <c r="B25" s="4" t="s">
        <v>21</v>
      </c>
      <c r="C25" s="7">
        <v>15</v>
      </c>
      <c r="D25" s="7">
        <v>15</v>
      </c>
      <c r="E25" s="7">
        <f t="shared" si="0"/>
        <v>0</v>
      </c>
      <c r="F25" s="30"/>
    </row>
    <row r="26" spans="2:10" ht="21" x14ac:dyDescent="0.25">
      <c r="B26" s="3" t="s">
        <v>22</v>
      </c>
      <c r="C26" s="7">
        <v>3</v>
      </c>
      <c r="D26" s="7">
        <v>3</v>
      </c>
      <c r="E26" s="7">
        <f t="shared" si="0"/>
        <v>0</v>
      </c>
      <c r="F26" s="30"/>
    </row>
    <row r="27" spans="2:10" ht="21" x14ac:dyDescent="0.25">
      <c r="B27" s="4" t="s">
        <v>23</v>
      </c>
      <c r="C27" s="7">
        <v>16.8</v>
      </c>
      <c r="D27" s="7">
        <v>16.8</v>
      </c>
      <c r="E27" s="7">
        <f t="shared" si="0"/>
        <v>0</v>
      </c>
      <c r="F27" s="30"/>
    </row>
    <row r="28" spans="2:10" ht="21" x14ac:dyDescent="0.25">
      <c r="B28" s="3" t="s">
        <v>24</v>
      </c>
      <c r="C28" s="7">
        <v>5</v>
      </c>
      <c r="D28" s="7">
        <v>5</v>
      </c>
      <c r="E28" s="7">
        <f t="shared" si="0"/>
        <v>0</v>
      </c>
      <c r="F28" s="30"/>
    </row>
    <row r="29" spans="2:10" ht="21" x14ac:dyDescent="0.25">
      <c r="B29" s="4" t="s">
        <v>28</v>
      </c>
      <c r="C29" s="7">
        <v>126</v>
      </c>
      <c r="D29" s="7">
        <v>36</v>
      </c>
      <c r="E29" s="7">
        <f t="shared" si="0"/>
        <v>-90</v>
      </c>
      <c r="F29" s="30"/>
    </row>
    <row r="30" spans="2:10" ht="21" x14ac:dyDescent="0.25">
      <c r="B30" s="3" t="s">
        <v>29</v>
      </c>
      <c r="C30" s="7">
        <v>72</v>
      </c>
      <c r="D30" s="7">
        <v>72</v>
      </c>
      <c r="E30" s="7">
        <f t="shared" si="0"/>
        <v>0</v>
      </c>
      <c r="F30" s="30"/>
    </row>
    <row r="31" spans="2:10" x14ac:dyDescent="0.25">
      <c r="J31" s="29"/>
    </row>
    <row r="34" spans="2:2" x14ac:dyDescent="0.25">
      <c r="B34" s="26"/>
    </row>
    <row r="36" spans="2:2" x14ac:dyDescent="0.25">
      <c r="B36" s="31"/>
    </row>
  </sheetData>
  <conditionalFormatting sqref="B4:B28">
    <cfRule type="expression" dxfId="1" priority="2">
      <formula>$T4=1</formula>
    </cfRule>
  </conditionalFormatting>
  <conditionalFormatting sqref="B29:B30">
    <cfRule type="expression" dxfId="0" priority="1">
      <formula>$T29=1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dcterms:created xsi:type="dcterms:W3CDTF">2024-06-22T12:04:24Z</dcterms:created>
  <dcterms:modified xsi:type="dcterms:W3CDTF">2024-07-06T14:41:22Z</dcterms:modified>
</cp:coreProperties>
</file>